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120" yWindow="120" windowWidth="9720" windowHeight="7320"/>
  </bookViews>
  <sheets>
    <sheet name="добровольные2" sheetId="7" r:id="rId1"/>
    <sheet name="платные  (2)" sheetId="9" r:id="rId2"/>
  </sheets>
  <calcPr calcId="125725"/>
</workbook>
</file>

<file path=xl/calcChain.xml><?xml version="1.0" encoding="utf-8"?>
<calcChain xmlns="http://schemas.openxmlformats.org/spreadsheetml/2006/main">
  <c r="E39" i="9"/>
  <c r="C39"/>
  <c r="C16"/>
  <c r="E16"/>
  <c r="E17"/>
  <c r="C27"/>
  <c r="E27"/>
  <c r="E28"/>
  <c r="E40"/>
  <c r="E30" i="7"/>
  <c r="C30"/>
  <c r="C7"/>
  <c r="E7"/>
  <c r="E8"/>
  <c r="C25"/>
  <c r="E25"/>
  <c r="E26"/>
  <c r="E31"/>
</calcChain>
</file>

<file path=xl/sharedStrings.xml><?xml version="1.0" encoding="utf-8"?>
<sst xmlns="http://schemas.openxmlformats.org/spreadsheetml/2006/main" count="123" uniqueCount="48">
  <si>
    <t>Итого:</t>
  </si>
  <si>
    <t>приход</t>
  </si>
  <si>
    <t>расход</t>
  </si>
  <si>
    <t>связь</t>
  </si>
  <si>
    <t>зар.плата</t>
  </si>
  <si>
    <t>уфк</t>
  </si>
  <si>
    <t>п/налог</t>
  </si>
  <si>
    <t>страх.взносы страх.часть</t>
  </si>
  <si>
    <t>Январь</t>
  </si>
  <si>
    <t>Февраль</t>
  </si>
  <si>
    <t>Март</t>
  </si>
  <si>
    <t>Поступление внебюджетных средств гимназии №48 за период с 01.01.2016г. по 01.03.2016г.(добровольные родительские пожертвования)</t>
  </si>
  <si>
    <t>Остаток на 01.01.16г.</t>
  </si>
  <si>
    <t>Остаток на 01.12.16г</t>
  </si>
  <si>
    <t>ип колесников т.в.</t>
  </si>
  <si>
    <t>посуда</t>
  </si>
  <si>
    <t>ооо нкц</t>
  </si>
  <si>
    <t>ооо альтреза сервис плюс</t>
  </si>
  <si>
    <t>ооо ампер</t>
  </si>
  <si>
    <t>ооо инвентори</t>
  </si>
  <si>
    <t>ооо цко-сб</t>
  </si>
  <si>
    <t>крипк и про</t>
  </si>
  <si>
    <t>ип ничинский а.а.</t>
  </si>
  <si>
    <t>ростелеком</t>
  </si>
  <si>
    <t>ооо новый офис</t>
  </si>
  <si>
    <t>Остаток на 01.03.16г.</t>
  </si>
  <si>
    <t>ооо рцтк</t>
  </si>
  <si>
    <t>интернет</t>
  </si>
  <si>
    <t>автоматическая передача по  каналам связи извещений</t>
  </si>
  <si>
    <t>секция перфорированная</t>
  </si>
  <si>
    <t>Остаток на 31.03.16г.</t>
  </si>
  <si>
    <t>Исп. Прохорова Н.С. 74-09-52</t>
  </si>
  <si>
    <t xml:space="preserve">Поступление внебюджетных средств гимназии №48 за период с 01.01.2016г. по 31.03.2016г.                        </t>
  </si>
  <si>
    <t>тех.обслуживание холодильного оборудование</t>
  </si>
  <si>
    <t>СБЕРБАНК</t>
  </si>
  <si>
    <t xml:space="preserve">отчисление по травме </t>
  </si>
  <si>
    <t xml:space="preserve">страх.взносы мед.страх. </t>
  </si>
  <si>
    <t>Остаток на 01.02.16г</t>
  </si>
  <si>
    <t>ооо кктс</t>
  </si>
  <si>
    <t>то холодильного оборудования</t>
  </si>
  <si>
    <t>гель для мытья холодильников</t>
  </si>
  <si>
    <t>страх.взносы мед.страх.</t>
  </si>
  <si>
    <t xml:space="preserve">связь </t>
  </si>
  <si>
    <t>тех.обслуж.холод.оборудования</t>
  </si>
  <si>
    <t>телефон</t>
  </si>
  <si>
    <t>запчасти</t>
  </si>
  <si>
    <t>ооо промэнергоремонт</t>
  </si>
  <si>
    <t>водосчетчик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</si>
</sst>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3" fillId="2" borderId="1" xfId="0" applyFont="1" applyFill="1" applyBorder="1"/>
    <xf numFmtId="0" fontId="0" fillId="2" borderId="1" xfId="0" applyFill="1" applyBorder="1"/>
    <xf numFmtId="0" fontId="3" fillId="2" borderId="1" xfId="0" applyFont="1" applyFill="1" applyBorder="1" applyAlignment="1">
      <alignment horizontal="left"/>
    </xf>
    <xf numFmtId="2" fontId="3" fillId="2" borderId="1" xfId="0" applyNumberFormat="1" applyFont="1" applyFill="1" applyBorder="1"/>
    <xf numFmtId="0" fontId="0" fillId="0" borderId="0" xfId="0" applyFill="1"/>
    <xf numFmtId="0" fontId="0" fillId="2" borderId="0" xfId="0" applyFill="1"/>
    <xf numFmtId="2" fontId="4" fillId="2" borderId="1" xfId="0" applyNumberFormat="1" applyFont="1" applyFill="1" applyBorder="1"/>
    <xf numFmtId="0" fontId="3" fillId="2" borderId="1" xfId="0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2" fontId="3" fillId="2" borderId="4" xfId="0" applyNumberFormat="1" applyFont="1" applyFill="1" applyBorder="1"/>
    <xf numFmtId="0" fontId="0" fillId="2" borderId="4" xfId="0" applyFill="1" applyBorder="1"/>
    <xf numFmtId="0" fontId="1" fillId="2" borderId="0" xfId="0" applyFont="1" applyFill="1" applyAlignment="1">
      <alignment horizontal="center" wrapText="1"/>
    </xf>
    <xf numFmtId="0" fontId="2" fillId="0" borderId="0" xfId="0" applyFont="1" applyFill="1"/>
    <xf numFmtId="0" fontId="6" fillId="0" borderId="3" xfId="0" applyFont="1" applyFill="1" applyBorder="1"/>
    <xf numFmtId="0" fontId="3" fillId="2" borderId="2" xfId="0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0" fontId="6" fillId="0" borderId="4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2" borderId="1" xfId="0" applyFill="1" applyBorder="1" applyAlignment="1">
      <alignment horizontal="left" vertical="justify"/>
    </xf>
    <xf numFmtId="2" fontId="0" fillId="2" borderId="1" xfId="0" applyNumberFormat="1" applyFill="1" applyBorder="1" applyAlignment="1">
      <alignment horizontal="right"/>
    </xf>
    <xf numFmtId="0" fontId="4" fillId="2" borderId="1" xfId="1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2" fontId="0" fillId="2" borderId="1" xfId="0" applyNumberFormat="1" applyFill="1" applyBorder="1" applyAlignment="1">
      <alignment horizontal="right" wrapText="1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right"/>
    </xf>
    <xf numFmtId="2" fontId="3" fillId="2" borderId="8" xfId="0" applyNumberFormat="1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horizontal="right"/>
    </xf>
    <xf numFmtId="2" fontId="3" fillId="2" borderId="6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2" fontId="3" fillId="2" borderId="3" xfId="0" applyNumberFormat="1" applyFont="1" applyFill="1" applyBorder="1" applyAlignment="1">
      <alignment horizontal="right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_РЕЕСТР II КВ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A2" sqref="A2:G3"/>
    </sheetView>
  </sheetViews>
  <sheetFormatPr defaultRowHeight="12.75"/>
  <cols>
    <col min="1" max="1" width="9.28515625" customWidth="1"/>
    <col min="2" max="2" width="12.28515625" customWidth="1"/>
    <col min="3" max="3" width="10.28515625" customWidth="1"/>
    <col min="4" max="4" width="11.28515625" customWidth="1"/>
    <col min="5" max="5" width="10.28515625" customWidth="1"/>
    <col min="6" max="6" width="24.28515625" customWidth="1"/>
    <col min="7" max="7" width="24.5703125" style="5" customWidth="1"/>
  </cols>
  <sheetData>
    <row r="1" spans="1:7">
      <c r="A1" s="6"/>
      <c r="B1" s="6"/>
      <c r="C1" s="6"/>
      <c r="D1" s="6"/>
      <c r="E1" s="6"/>
      <c r="F1" s="6"/>
    </row>
    <row r="2" spans="1:7" ht="14.25" customHeight="1">
      <c r="A2" s="34" t="s">
        <v>11</v>
      </c>
      <c r="B2" s="34"/>
      <c r="C2" s="34"/>
      <c r="D2" s="34"/>
      <c r="E2" s="34"/>
      <c r="F2" s="34"/>
      <c r="G2" s="34"/>
    </row>
    <row r="3" spans="1:7" ht="14.25" customHeight="1">
      <c r="A3" s="34"/>
      <c r="B3" s="34"/>
      <c r="C3" s="34"/>
      <c r="D3" s="34"/>
      <c r="E3" s="34"/>
      <c r="F3" s="34"/>
      <c r="G3" s="34"/>
    </row>
    <row r="4" spans="1:7" ht="14.25" customHeight="1">
      <c r="A4" s="12"/>
      <c r="B4" s="12"/>
      <c r="C4" s="12"/>
      <c r="D4" s="12"/>
      <c r="E4" s="12"/>
      <c r="F4" s="12"/>
      <c r="G4" s="13"/>
    </row>
    <row r="5" spans="1:7" ht="18.75" customHeight="1">
      <c r="A5" s="35" t="s">
        <v>12</v>
      </c>
      <c r="B5" s="35"/>
      <c r="C5" s="35"/>
      <c r="D5" s="35"/>
      <c r="E5" s="44">
        <v>25081.63</v>
      </c>
      <c r="F5" s="44"/>
      <c r="G5" s="14"/>
    </row>
    <row r="6" spans="1:7">
      <c r="A6" s="1" t="s">
        <v>8</v>
      </c>
      <c r="B6" s="1" t="s">
        <v>1</v>
      </c>
      <c r="C6" s="7">
        <v>19182.5</v>
      </c>
      <c r="D6" s="15" t="s">
        <v>2</v>
      </c>
      <c r="E6" s="23"/>
      <c r="F6" s="24"/>
      <c r="G6" s="25"/>
    </row>
    <row r="7" spans="1:7">
      <c r="A7" s="2"/>
      <c r="B7" s="3" t="s">
        <v>0</v>
      </c>
      <c r="C7" s="4">
        <f>C6</f>
        <v>19182.5</v>
      </c>
      <c r="D7" s="8" t="s">
        <v>0</v>
      </c>
      <c r="E7" s="10">
        <f>SUM(E6:E6)</f>
        <v>0</v>
      </c>
      <c r="F7" s="11"/>
      <c r="G7" s="17"/>
    </row>
    <row r="8" spans="1:7" ht="15" customHeight="1">
      <c r="A8" s="35" t="s">
        <v>13</v>
      </c>
      <c r="B8" s="35"/>
      <c r="C8" s="35"/>
      <c r="D8" s="35"/>
      <c r="E8" s="44">
        <f>E5+C7-E7</f>
        <v>44264.130000000005</v>
      </c>
      <c r="F8" s="44"/>
      <c r="G8" s="14"/>
    </row>
    <row r="9" spans="1:7" ht="13.5" customHeight="1">
      <c r="A9" s="1" t="s">
        <v>9</v>
      </c>
      <c r="B9" s="1" t="s">
        <v>1</v>
      </c>
      <c r="C9" s="7">
        <v>20390</v>
      </c>
      <c r="D9" s="8" t="s">
        <v>2</v>
      </c>
      <c r="E9" s="16">
        <v>15415</v>
      </c>
      <c r="F9" s="22" t="s">
        <v>14</v>
      </c>
      <c r="G9" s="25" t="s">
        <v>15</v>
      </c>
    </row>
    <row r="10" spans="1:7" ht="13.5" customHeight="1">
      <c r="A10" s="1"/>
      <c r="B10" s="1"/>
      <c r="C10" s="7"/>
      <c r="D10" s="8"/>
      <c r="E10" s="16">
        <v>3870</v>
      </c>
      <c r="F10" s="22" t="s">
        <v>16</v>
      </c>
      <c r="G10" s="25"/>
    </row>
    <row r="11" spans="1:7" ht="13.5" customHeight="1">
      <c r="A11" s="1"/>
      <c r="B11" s="1"/>
      <c r="C11" s="7"/>
      <c r="D11" s="8"/>
      <c r="E11" s="23">
        <v>2234</v>
      </c>
      <c r="F11" s="27" t="s">
        <v>17</v>
      </c>
      <c r="G11" s="25"/>
    </row>
    <row r="12" spans="1:7" ht="13.5" customHeight="1">
      <c r="A12" s="1"/>
      <c r="B12" s="1"/>
      <c r="C12" s="7"/>
      <c r="D12" s="8"/>
      <c r="E12" s="23">
        <v>3148.5</v>
      </c>
      <c r="F12" s="27" t="s">
        <v>18</v>
      </c>
      <c r="G12" s="25"/>
    </row>
    <row r="13" spans="1:7" ht="13.5" customHeight="1">
      <c r="A13" s="1"/>
      <c r="B13" s="1"/>
      <c r="C13" s="7"/>
      <c r="D13" s="8"/>
      <c r="E13" s="23">
        <v>930</v>
      </c>
      <c r="F13" s="27" t="s">
        <v>19</v>
      </c>
      <c r="G13" s="25"/>
    </row>
    <row r="14" spans="1:7" ht="13.5" customHeight="1">
      <c r="A14" s="1"/>
      <c r="B14" s="1"/>
      <c r="C14" s="7"/>
      <c r="D14" s="8"/>
      <c r="E14" s="23">
        <v>1230</v>
      </c>
      <c r="F14" s="27" t="s">
        <v>19</v>
      </c>
      <c r="G14" s="25"/>
    </row>
    <row r="15" spans="1:7" ht="13.5" customHeight="1">
      <c r="A15" s="1"/>
      <c r="B15" s="1"/>
      <c r="C15" s="7"/>
      <c r="D15" s="8"/>
      <c r="E15" s="23">
        <v>2799.54</v>
      </c>
      <c r="F15" s="27" t="s">
        <v>18</v>
      </c>
      <c r="G15" s="25"/>
    </row>
    <row r="16" spans="1:7" ht="13.5" customHeight="1">
      <c r="A16" s="1"/>
      <c r="B16" s="1"/>
      <c r="C16" s="7"/>
      <c r="D16" s="8"/>
      <c r="E16" s="16">
        <v>1500</v>
      </c>
      <c r="F16" s="27" t="s">
        <v>20</v>
      </c>
      <c r="G16" s="25"/>
    </row>
    <row r="17" spans="1:7" ht="13.5" customHeight="1">
      <c r="A17" s="1"/>
      <c r="B17" s="1"/>
      <c r="C17" s="7"/>
      <c r="D17" s="8"/>
      <c r="E17" s="23">
        <v>1000</v>
      </c>
      <c r="F17" s="28" t="s">
        <v>21</v>
      </c>
      <c r="G17" s="25"/>
    </row>
    <row r="18" spans="1:7" ht="13.5" customHeight="1">
      <c r="A18" s="1"/>
      <c r="B18" s="1"/>
      <c r="C18" s="7"/>
      <c r="D18" s="8"/>
      <c r="E18" s="23">
        <v>3847.5</v>
      </c>
      <c r="F18" s="28" t="s">
        <v>22</v>
      </c>
      <c r="G18" s="25"/>
    </row>
    <row r="19" spans="1:7" ht="13.5" customHeight="1">
      <c r="A19" s="1"/>
      <c r="B19" s="1"/>
      <c r="C19" s="7"/>
      <c r="D19" s="8"/>
      <c r="E19" s="23">
        <v>4100</v>
      </c>
      <c r="F19" s="27" t="s">
        <v>17</v>
      </c>
      <c r="G19" s="25"/>
    </row>
    <row r="20" spans="1:7" ht="13.5" customHeight="1">
      <c r="A20" s="1"/>
      <c r="B20" s="1"/>
      <c r="C20" s="7"/>
      <c r="D20" s="8"/>
      <c r="E20" s="23">
        <v>6532.26</v>
      </c>
      <c r="F20" s="28" t="s">
        <v>18</v>
      </c>
      <c r="G20" s="25"/>
    </row>
    <row r="21" spans="1:7" ht="13.5" customHeight="1">
      <c r="A21" s="1"/>
      <c r="B21" s="1"/>
      <c r="C21" s="7"/>
      <c r="D21" s="8"/>
      <c r="E21" s="23">
        <v>2170</v>
      </c>
      <c r="F21" s="28" t="s">
        <v>19</v>
      </c>
      <c r="G21" s="25"/>
    </row>
    <row r="22" spans="1:7" ht="13.5" customHeight="1">
      <c r="A22" s="1"/>
      <c r="B22" s="1"/>
      <c r="C22" s="7"/>
      <c r="D22" s="8"/>
      <c r="E22" s="16">
        <v>311.52</v>
      </c>
      <c r="F22" s="22" t="s">
        <v>23</v>
      </c>
      <c r="G22" s="25"/>
    </row>
    <row r="23" spans="1:7" ht="13.5" customHeight="1">
      <c r="A23" s="1"/>
      <c r="B23" s="1"/>
      <c r="C23" s="7"/>
      <c r="D23" s="8"/>
      <c r="E23" s="23">
        <v>3336</v>
      </c>
      <c r="F23" s="29" t="s">
        <v>24</v>
      </c>
      <c r="G23" s="25"/>
    </row>
    <row r="24" spans="1:7" ht="13.5" customHeight="1">
      <c r="A24" s="1"/>
      <c r="B24" s="1"/>
      <c r="C24" s="7"/>
      <c r="D24" s="8"/>
      <c r="E24" s="16">
        <v>8977.5</v>
      </c>
      <c r="F24" s="22" t="s">
        <v>22</v>
      </c>
      <c r="G24" s="25"/>
    </row>
    <row r="25" spans="1:7">
      <c r="A25" s="2"/>
      <c r="B25" s="3" t="s">
        <v>0</v>
      </c>
      <c r="C25" s="4">
        <f>C9</f>
        <v>20390</v>
      </c>
      <c r="D25" s="8" t="s">
        <v>0</v>
      </c>
      <c r="E25" s="10">
        <f>E9+E10+E11+E12+E13+E14+E15+E16+E17+E18+E19+E20+E21+E22+E23+E24</f>
        <v>61401.82</v>
      </c>
      <c r="F25" s="11"/>
      <c r="G25" s="17"/>
    </row>
    <row r="26" spans="1:7" ht="16.5" customHeight="1">
      <c r="A26" s="35" t="s">
        <v>25</v>
      </c>
      <c r="B26" s="35"/>
      <c r="C26" s="35"/>
      <c r="D26" s="35"/>
      <c r="E26" s="40">
        <f>E8+C25-E25</f>
        <v>3252.3100000000049</v>
      </c>
      <c r="F26" s="40"/>
      <c r="G26" s="18"/>
    </row>
    <row r="27" spans="1:7">
      <c r="A27" s="1" t="s">
        <v>10</v>
      </c>
      <c r="B27" s="1" t="s">
        <v>1</v>
      </c>
      <c r="C27" s="7">
        <v>17525</v>
      </c>
      <c r="D27" s="8" t="s">
        <v>2</v>
      </c>
      <c r="E27" s="30">
        <v>1330</v>
      </c>
      <c r="F27" s="27" t="s">
        <v>26</v>
      </c>
      <c r="G27" s="25" t="s">
        <v>27</v>
      </c>
    </row>
    <row r="28" spans="1:7" ht="38.25">
      <c r="A28" s="1"/>
      <c r="B28" s="1"/>
      <c r="C28" s="7"/>
      <c r="D28" s="8"/>
      <c r="E28" s="16">
        <v>1500</v>
      </c>
      <c r="F28" s="27" t="s">
        <v>20</v>
      </c>
      <c r="G28" s="25" t="s">
        <v>28</v>
      </c>
    </row>
    <row r="29" spans="1:7">
      <c r="A29" s="1"/>
      <c r="B29" s="1"/>
      <c r="C29" s="7"/>
      <c r="D29" s="8"/>
      <c r="E29" s="30">
        <v>7784</v>
      </c>
      <c r="F29" s="27" t="s">
        <v>24</v>
      </c>
      <c r="G29" s="25" t="s">
        <v>29</v>
      </c>
    </row>
    <row r="30" spans="1:7">
      <c r="A30" s="2"/>
      <c r="B30" s="3" t="s">
        <v>0</v>
      </c>
      <c r="C30" s="4">
        <f>C27</f>
        <v>17525</v>
      </c>
      <c r="D30" s="8" t="s">
        <v>0</v>
      </c>
      <c r="E30" s="10">
        <f>E27+E28+E29</f>
        <v>10614</v>
      </c>
      <c r="F30" s="11"/>
      <c r="G30" s="17"/>
    </row>
    <row r="31" spans="1:7">
      <c r="A31" s="35" t="s">
        <v>30</v>
      </c>
      <c r="B31" s="35"/>
      <c r="C31" s="35"/>
      <c r="D31" s="35"/>
      <c r="E31" s="40">
        <f>E26+C30-E30</f>
        <v>10163.310000000005</v>
      </c>
      <c r="F31" s="40"/>
      <c r="G31" s="18"/>
    </row>
    <row r="33" spans="1:5">
      <c r="A33" s="41" t="s">
        <v>31</v>
      </c>
      <c r="B33" s="42"/>
      <c r="C33" s="42"/>
      <c r="D33" s="42"/>
      <c r="E33" s="43"/>
    </row>
  </sheetData>
  <mergeCells count="10">
    <mergeCell ref="A31:D31"/>
    <mergeCell ref="E31:F31"/>
    <mergeCell ref="A33:E33"/>
    <mergeCell ref="A2:G3"/>
    <mergeCell ref="A5:D5"/>
    <mergeCell ref="E5:F5"/>
    <mergeCell ref="A8:D8"/>
    <mergeCell ref="E8:F8"/>
    <mergeCell ref="A26:D26"/>
    <mergeCell ref="E26:F26"/>
  </mergeCells>
  <phoneticPr fontId="0" type="noConversion"/>
  <pageMargins left="0.59055118110236227" right="0.59055118110236227" top="0" bottom="0" header="0.51181102362204722" footer="0.51181102362204722"/>
  <pageSetup paperSize="9" scale="8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A2" sqref="A2:G3"/>
    </sheetView>
  </sheetViews>
  <sheetFormatPr defaultRowHeight="12.75"/>
  <cols>
    <col min="1" max="1" width="9.28515625" customWidth="1"/>
    <col min="2" max="2" width="12.28515625" customWidth="1"/>
    <col min="3" max="3" width="10.28515625" customWidth="1"/>
    <col min="4" max="4" width="11.28515625" customWidth="1"/>
    <col min="5" max="5" width="10.28515625" customWidth="1"/>
    <col min="6" max="6" width="28.140625" customWidth="1"/>
    <col min="7" max="7" width="29.85546875" style="5" customWidth="1"/>
  </cols>
  <sheetData>
    <row r="1" spans="1:7">
      <c r="A1" s="6"/>
      <c r="B1" s="6"/>
      <c r="C1" s="6"/>
      <c r="D1" s="6"/>
      <c r="E1" s="6"/>
      <c r="F1" s="6"/>
    </row>
    <row r="2" spans="1:7" ht="14.25" customHeight="1">
      <c r="A2" s="34" t="s">
        <v>32</v>
      </c>
      <c r="B2" s="34"/>
      <c r="C2" s="34"/>
      <c r="D2" s="34"/>
      <c r="E2" s="34"/>
      <c r="F2" s="34"/>
      <c r="G2" s="34"/>
    </row>
    <row r="3" spans="1:7" ht="14.25" customHeight="1">
      <c r="A3" s="34"/>
      <c r="B3" s="34"/>
      <c r="C3" s="34"/>
      <c r="D3" s="34"/>
      <c r="E3" s="34"/>
      <c r="F3" s="34"/>
      <c r="G3" s="34"/>
    </row>
    <row r="4" spans="1:7" ht="14.25" customHeight="1">
      <c r="A4" s="12"/>
      <c r="B4" s="12"/>
      <c r="C4" s="12"/>
      <c r="D4" s="12"/>
      <c r="E4" s="12"/>
      <c r="F4" s="12"/>
      <c r="G4" s="13"/>
    </row>
    <row r="5" spans="1:7" ht="26.25" customHeight="1">
      <c r="A5" s="35" t="s">
        <v>12</v>
      </c>
      <c r="B5" s="35"/>
      <c r="C5" s="35"/>
      <c r="D5" s="35"/>
      <c r="E5" s="38">
        <v>34596.050000000003</v>
      </c>
      <c r="F5" s="39"/>
      <c r="G5" s="19"/>
    </row>
    <row r="6" spans="1:7" ht="25.5">
      <c r="A6" s="1" t="s">
        <v>8</v>
      </c>
      <c r="B6" s="1" t="s">
        <v>1</v>
      </c>
      <c r="C6" s="7">
        <v>102116</v>
      </c>
      <c r="D6" s="8" t="s">
        <v>2</v>
      </c>
      <c r="E6" s="16">
        <v>12000</v>
      </c>
      <c r="F6" s="22" t="s">
        <v>17</v>
      </c>
      <c r="G6" s="26" t="s">
        <v>33</v>
      </c>
    </row>
    <row r="7" spans="1:7">
      <c r="A7" s="1"/>
      <c r="B7" s="1"/>
      <c r="C7" s="7"/>
      <c r="D7" s="8"/>
      <c r="E7" s="16">
        <v>554.01</v>
      </c>
      <c r="F7" s="22" t="s">
        <v>23</v>
      </c>
      <c r="G7" s="26" t="s">
        <v>3</v>
      </c>
    </row>
    <row r="8" spans="1:7">
      <c r="A8" s="1"/>
      <c r="B8" s="1"/>
      <c r="C8" s="7"/>
      <c r="D8" s="8"/>
      <c r="E8" s="16">
        <v>4.4800000000000004</v>
      </c>
      <c r="F8" s="22" t="s">
        <v>23</v>
      </c>
      <c r="G8" s="26" t="s">
        <v>3</v>
      </c>
    </row>
    <row r="9" spans="1:7" ht="25.5">
      <c r="A9" s="1"/>
      <c r="B9" s="1"/>
      <c r="C9" s="7"/>
      <c r="D9" s="8"/>
      <c r="E9" s="16">
        <v>1500</v>
      </c>
      <c r="F9" s="27" t="s">
        <v>20</v>
      </c>
      <c r="G9" s="25" t="s">
        <v>28</v>
      </c>
    </row>
    <row r="10" spans="1:7">
      <c r="A10" s="1"/>
      <c r="B10" s="1"/>
      <c r="C10" s="7"/>
      <c r="D10" s="8"/>
      <c r="E10" s="16">
        <v>1330</v>
      </c>
      <c r="F10" s="22" t="s">
        <v>26</v>
      </c>
      <c r="G10" s="26" t="s">
        <v>27</v>
      </c>
    </row>
    <row r="11" spans="1:7">
      <c r="A11" s="1"/>
      <c r="B11" s="1"/>
      <c r="C11" s="7"/>
      <c r="D11" s="8"/>
      <c r="E11" s="16">
        <v>35769.589999999997</v>
      </c>
      <c r="F11" s="22" t="s">
        <v>34</v>
      </c>
      <c r="G11" s="26" t="s">
        <v>4</v>
      </c>
    </row>
    <row r="12" spans="1:7">
      <c r="A12" s="1"/>
      <c r="B12" s="1"/>
      <c r="C12" s="7"/>
      <c r="D12" s="8"/>
      <c r="E12" s="16">
        <v>5346</v>
      </c>
      <c r="F12" s="22" t="s">
        <v>5</v>
      </c>
      <c r="G12" s="26" t="s">
        <v>6</v>
      </c>
    </row>
    <row r="13" spans="1:7">
      <c r="A13" s="1"/>
      <c r="B13" s="1"/>
      <c r="C13" s="7"/>
      <c r="D13" s="8"/>
      <c r="E13" s="16">
        <v>82.23</v>
      </c>
      <c r="F13" s="22" t="s">
        <v>5</v>
      </c>
      <c r="G13" s="26" t="s">
        <v>35</v>
      </c>
    </row>
    <row r="14" spans="1:7">
      <c r="A14" s="1"/>
      <c r="B14" s="1"/>
      <c r="C14" s="7"/>
      <c r="D14" s="8"/>
      <c r="E14" s="16">
        <v>2096.89</v>
      </c>
      <c r="F14" s="22" t="s">
        <v>5</v>
      </c>
      <c r="G14" s="26" t="s">
        <v>36</v>
      </c>
    </row>
    <row r="15" spans="1:7">
      <c r="A15" s="1"/>
      <c r="B15" s="1"/>
      <c r="C15" s="7"/>
      <c r="D15" s="8"/>
      <c r="E15" s="16">
        <v>10237.74</v>
      </c>
      <c r="F15" s="22" t="s">
        <v>5</v>
      </c>
      <c r="G15" s="26" t="s">
        <v>7</v>
      </c>
    </row>
    <row r="16" spans="1:7">
      <c r="A16" s="2"/>
      <c r="B16" s="3" t="s">
        <v>0</v>
      </c>
      <c r="C16" s="4">
        <f>SUM(C6:C6)</f>
        <v>102116</v>
      </c>
      <c r="D16" s="8" t="s">
        <v>0</v>
      </c>
      <c r="E16" s="10">
        <f>E6+E7+E8+E9+E10+E11+E12+E13+E14+E15</f>
        <v>68920.94</v>
      </c>
      <c r="F16" s="11"/>
      <c r="G16" s="20"/>
    </row>
    <row r="17" spans="1:7" ht="13.5" customHeight="1">
      <c r="A17" s="31" t="s">
        <v>37</v>
      </c>
      <c r="B17" s="32"/>
      <c r="C17" s="32"/>
      <c r="D17" s="33"/>
      <c r="E17" s="36">
        <f>E5+C16-E16</f>
        <v>67791.109999999986</v>
      </c>
      <c r="F17" s="37"/>
      <c r="G17" s="21"/>
    </row>
    <row r="18" spans="1:7">
      <c r="A18" s="1" t="s">
        <v>9</v>
      </c>
      <c r="B18" s="1" t="s">
        <v>1</v>
      </c>
      <c r="C18" s="7">
        <v>80173</v>
      </c>
      <c r="D18" s="8" t="s">
        <v>2</v>
      </c>
      <c r="E18" s="16">
        <v>1600</v>
      </c>
      <c r="F18" s="22" t="s">
        <v>38</v>
      </c>
      <c r="G18" s="2" t="s">
        <v>3</v>
      </c>
    </row>
    <row r="19" spans="1:7">
      <c r="A19" s="1"/>
      <c r="B19" s="1"/>
      <c r="C19" s="7"/>
      <c r="D19" s="8"/>
      <c r="E19" s="16">
        <v>12500</v>
      </c>
      <c r="F19" s="22" t="s">
        <v>17</v>
      </c>
      <c r="G19" s="2" t="s">
        <v>39</v>
      </c>
    </row>
    <row r="20" spans="1:7">
      <c r="A20" s="1"/>
      <c r="B20" s="1"/>
      <c r="C20" s="7"/>
      <c r="D20" s="8"/>
      <c r="E20" s="16">
        <v>1300</v>
      </c>
      <c r="F20" s="22" t="s">
        <v>17</v>
      </c>
      <c r="G20" s="2" t="s">
        <v>40</v>
      </c>
    </row>
    <row r="21" spans="1:7">
      <c r="A21" s="1"/>
      <c r="B21" s="1"/>
      <c r="C21" s="7"/>
      <c r="D21" s="8"/>
      <c r="E21" s="16">
        <v>35116.5</v>
      </c>
      <c r="F21" s="22" t="s">
        <v>34</v>
      </c>
      <c r="G21" s="2" t="s">
        <v>4</v>
      </c>
    </row>
    <row r="22" spans="1:7">
      <c r="A22" s="1"/>
      <c r="B22" s="1"/>
      <c r="C22" s="7"/>
      <c r="D22" s="8"/>
      <c r="E22" s="16">
        <v>5250</v>
      </c>
      <c r="F22" s="22" t="s">
        <v>5</v>
      </c>
      <c r="G22" s="2" t="s">
        <v>6</v>
      </c>
    </row>
    <row r="23" spans="1:7">
      <c r="A23" s="1"/>
      <c r="B23" s="1"/>
      <c r="C23" s="7"/>
      <c r="D23" s="8"/>
      <c r="E23" s="16">
        <v>80.73</v>
      </c>
      <c r="F23" s="22" t="s">
        <v>5</v>
      </c>
      <c r="G23" s="2" t="s">
        <v>35</v>
      </c>
    </row>
    <row r="24" spans="1:7">
      <c r="A24" s="1"/>
      <c r="B24" s="1"/>
      <c r="C24" s="7"/>
      <c r="D24" s="8"/>
      <c r="E24" s="16">
        <v>2058.6999999999998</v>
      </c>
      <c r="F24" s="22" t="s">
        <v>5</v>
      </c>
      <c r="G24" s="2" t="s">
        <v>41</v>
      </c>
    </row>
    <row r="25" spans="1:7">
      <c r="A25" s="1"/>
      <c r="B25" s="1"/>
      <c r="C25" s="7"/>
      <c r="D25" s="8"/>
      <c r="E25" s="16">
        <v>10051.25</v>
      </c>
      <c r="F25" s="22" t="s">
        <v>5</v>
      </c>
      <c r="G25" s="2" t="s">
        <v>7</v>
      </c>
    </row>
    <row r="26" spans="1:7">
      <c r="A26" s="1"/>
      <c r="B26" s="1"/>
      <c r="C26" s="7"/>
      <c r="D26" s="8"/>
      <c r="E26" s="23">
        <v>1600</v>
      </c>
      <c r="F26" s="27" t="s">
        <v>38</v>
      </c>
      <c r="G26" s="25" t="s">
        <v>42</v>
      </c>
    </row>
    <row r="27" spans="1:7">
      <c r="A27" s="2"/>
      <c r="B27" s="3" t="s">
        <v>0</v>
      </c>
      <c r="C27" s="4">
        <f>SUM(C18:C18)</f>
        <v>80173</v>
      </c>
      <c r="D27" s="8" t="s">
        <v>0</v>
      </c>
      <c r="E27" s="10">
        <f>E18+E19+E20+E21+E22+E23+E24+E25+E26</f>
        <v>69557.179999999993</v>
      </c>
      <c r="F27" s="11"/>
      <c r="G27" s="20"/>
    </row>
    <row r="28" spans="1:7" ht="13.5" customHeight="1">
      <c r="A28" s="31" t="s">
        <v>25</v>
      </c>
      <c r="B28" s="32"/>
      <c r="C28" s="32"/>
      <c r="D28" s="33"/>
      <c r="E28" s="38">
        <f>E17+C27-E27</f>
        <v>78406.929999999993</v>
      </c>
      <c r="F28" s="39"/>
      <c r="G28" s="9"/>
    </row>
    <row r="29" spans="1:7">
      <c r="A29" s="1" t="s">
        <v>10</v>
      </c>
      <c r="B29" s="1" t="s">
        <v>1</v>
      </c>
      <c r="C29" s="7">
        <v>110792</v>
      </c>
      <c r="D29" s="8" t="s">
        <v>2</v>
      </c>
      <c r="E29" s="30">
        <v>12500</v>
      </c>
      <c r="F29" s="27" t="s">
        <v>17</v>
      </c>
      <c r="G29" s="25" t="s">
        <v>43</v>
      </c>
    </row>
    <row r="30" spans="1:7">
      <c r="A30" s="1"/>
      <c r="B30" s="1"/>
      <c r="C30" s="7"/>
      <c r="D30" s="8"/>
      <c r="E30" s="30">
        <v>1600</v>
      </c>
      <c r="F30" s="27" t="s">
        <v>38</v>
      </c>
      <c r="G30" s="25" t="s">
        <v>44</v>
      </c>
    </row>
    <row r="31" spans="1:7">
      <c r="A31" s="1"/>
      <c r="B31" s="1"/>
      <c r="C31" s="7"/>
      <c r="D31" s="8"/>
      <c r="E31" s="16">
        <v>38687.46</v>
      </c>
      <c r="F31" s="22" t="s">
        <v>34</v>
      </c>
      <c r="G31" s="2" t="s">
        <v>4</v>
      </c>
    </row>
    <row r="32" spans="1:7">
      <c r="A32" s="1"/>
      <c r="B32" s="1"/>
      <c r="C32" s="7"/>
      <c r="D32" s="8"/>
      <c r="E32" s="16">
        <v>5780</v>
      </c>
      <c r="F32" s="22" t="s">
        <v>5</v>
      </c>
      <c r="G32" s="2" t="s">
        <v>6</v>
      </c>
    </row>
    <row r="33" spans="1:7">
      <c r="A33" s="1"/>
      <c r="B33" s="1"/>
      <c r="C33" s="7"/>
      <c r="D33" s="8"/>
      <c r="E33" s="16">
        <v>88.94</v>
      </c>
      <c r="F33" s="22" t="s">
        <v>5</v>
      </c>
      <c r="G33" s="2" t="s">
        <v>35</v>
      </c>
    </row>
    <row r="34" spans="1:7">
      <c r="A34" s="1"/>
      <c r="B34" s="1"/>
      <c r="C34" s="7"/>
      <c r="D34" s="8"/>
      <c r="E34" s="16">
        <v>2267.83</v>
      </c>
      <c r="F34" s="22" t="s">
        <v>5</v>
      </c>
      <c r="G34" s="2" t="s">
        <v>41</v>
      </c>
    </row>
    <row r="35" spans="1:7">
      <c r="A35" s="1"/>
      <c r="B35" s="1"/>
      <c r="C35" s="7"/>
      <c r="D35" s="8"/>
      <c r="E35" s="16">
        <v>11072.41</v>
      </c>
      <c r="F35" s="22" t="s">
        <v>5</v>
      </c>
      <c r="G35" s="2" t="s">
        <v>7</v>
      </c>
    </row>
    <row r="36" spans="1:7">
      <c r="A36" s="1"/>
      <c r="B36" s="1"/>
      <c r="C36" s="7"/>
      <c r="D36" s="8"/>
      <c r="E36" s="16">
        <v>12500</v>
      </c>
      <c r="F36" s="22" t="s">
        <v>17</v>
      </c>
      <c r="G36" s="26" t="s">
        <v>39</v>
      </c>
    </row>
    <row r="37" spans="1:7">
      <c r="A37" s="1"/>
      <c r="B37" s="1"/>
      <c r="C37" s="7"/>
      <c r="D37" s="8"/>
      <c r="E37" s="16">
        <v>9410</v>
      </c>
      <c r="F37" s="22" t="s">
        <v>17</v>
      </c>
      <c r="G37" s="2" t="s">
        <v>45</v>
      </c>
    </row>
    <row r="38" spans="1:7">
      <c r="A38" s="1"/>
      <c r="B38" s="1"/>
      <c r="C38" s="7"/>
      <c r="D38" s="8"/>
      <c r="E38" s="16">
        <v>4080</v>
      </c>
      <c r="F38" s="22" t="s">
        <v>46</v>
      </c>
      <c r="G38" s="2" t="s">
        <v>47</v>
      </c>
    </row>
    <row r="39" spans="1:7">
      <c r="A39" s="2"/>
      <c r="B39" s="3" t="s">
        <v>0</v>
      </c>
      <c r="C39" s="4">
        <f>SUM(C29:C29)</f>
        <v>110792</v>
      </c>
      <c r="D39" s="8" t="s">
        <v>0</v>
      </c>
      <c r="E39" s="10">
        <f>SUM(E29:E38)</f>
        <v>97986.64</v>
      </c>
      <c r="F39" s="11"/>
      <c r="G39" s="20"/>
    </row>
    <row r="40" spans="1:7">
      <c r="A40" s="31" t="s">
        <v>30</v>
      </c>
      <c r="B40" s="32"/>
      <c r="C40" s="32"/>
      <c r="D40" s="33"/>
      <c r="E40" s="38">
        <f>E28+C39-E39</f>
        <v>91212.29</v>
      </c>
      <c r="F40" s="39"/>
      <c r="G40" s="9"/>
    </row>
    <row r="42" spans="1:7">
      <c r="A42" s="45" t="s">
        <v>31</v>
      </c>
      <c r="B42" s="45"/>
      <c r="C42" s="45"/>
      <c r="D42" s="45"/>
      <c r="E42" s="45"/>
    </row>
  </sheetData>
  <mergeCells count="10">
    <mergeCell ref="A40:D40"/>
    <mergeCell ref="E40:F40"/>
    <mergeCell ref="A42:E42"/>
    <mergeCell ref="A2:G3"/>
    <mergeCell ref="A5:D5"/>
    <mergeCell ref="E5:F5"/>
    <mergeCell ref="A17:D17"/>
    <mergeCell ref="E17:F17"/>
    <mergeCell ref="A28:D28"/>
    <mergeCell ref="E28:F28"/>
  </mergeCells>
  <phoneticPr fontId="0" type="noConversion"/>
  <pageMargins left="0.39370078740157483" right="0" top="0" bottom="0" header="0.51181102362204722" footer="0.51181102362204722"/>
  <pageSetup paperSize="9" scale="8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добровольные2</vt:lpstr>
      <vt:lpstr>платные  (2)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revision/>
  <dcterms:created xsi:type="dcterms:W3CDTF">1996-10-08T23:32:33Z</dcterms:created>
  <dcterms:modified xsi:type="dcterms:W3CDTF">2016-04-18T05:32:43Z</dcterms:modified>
  <cp:category/>
  <cp:contentStatus/>
</cp:coreProperties>
</file>